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/>
  <bookViews>
    <workbookView xWindow="630" yWindow="555" windowWidth="24240" windowHeight="11445"/>
  </bookViews>
  <sheets>
    <sheet name="Документ " sheetId="3" r:id="rId1"/>
  </sheets>
  <definedNames>
    <definedName name="_xlnm._FilterDatabase" localSheetId="0" hidden="1">'Документ '!$A$5:$F$45</definedName>
    <definedName name="_xlnm.Print_Titles" localSheetId="0">'Документ '!$3:$5</definedName>
    <definedName name="_xlnm.Print_Area" localSheetId="0">'Документ '!$A$1:$I$60</definedName>
  </definedNames>
  <calcPr calcId="145621"/>
</workbook>
</file>

<file path=xl/calcChain.xml><?xml version="1.0" encoding="utf-8"?>
<calcChain xmlns="http://schemas.openxmlformats.org/spreadsheetml/2006/main">
  <c r="H58" i="3" l="1"/>
  <c r="G58" i="3"/>
  <c r="I54" i="3" l="1"/>
  <c r="I56" i="3"/>
  <c r="I58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7" i="3"/>
  <c r="H38" i="3"/>
  <c r="H39" i="3"/>
  <c r="H40" i="3"/>
  <c r="H41" i="3"/>
  <c r="H42" i="3"/>
  <c r="H43" i="3"/>
  <c r="H44" i="3"/>
  <c r="H45" i="3"/>
  <c r="H46" i="3"/>
  <c r="H48" i="3"/>
  <c r="H49" i="3"/>
  <c r="H50" i="3"/>
  <c r="H51" i="3"/>
  <c r="H53" i="3"/>
  <c r="H54" i="3"/>
  <c r="H55" i="3"/>
  <c r="H56" i="3"/>
  <c r="H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6" i="3"/>
  <c r="F56" i="3" l="1"/>
  <c r="E56" i="3"/>
  <c r="D56" i="3"/>
  <c r="C56" i="3"/>
  <c r="F54" i="3"/>
  <c r="E54" i="3"/>
  <c r="D54" i="3"/>
  <c r="C54" i="3"/>
  <c r="F36" i="3" l="1"/>
  <c r="E36" i="3"/>
  <c r="E57" i="3" s="1"/>
  <c r="E59" i="3" s="1"/>
  <c r="D36" i="3"/>
  <c r="D57" i="3" s="1"/>
  <c r="D59" i="3" s="1"/>
  <c r="C36" i="3"/>
  <c r="C57" i="3" s="1"/>
  <c r="C59" i="3" s="1"/>
  <c r="F57" i="3" l="1"/>
  <c r="H36" i="3"/>
  <c r="G36" i="3"/>
  <c r="I36" i="3"/>
  <c r="I32" i="3"/>
  <c r="I55" i="3"/>
  <c r="I51" i="3"/>
  <c r="I50" i="3"/>
  <c r="I46" i="3"/>
  <c r="F59" i="3" l="1"/>
  <c r="G57" i="3"/>
  <c r="I57" i="3"/>
  <c r="H57" i="3"/>
  <c r="I33" i="3"/>
  <c r="I34" i="3"/>
  <c r="I59" i="3" l="1"/>
  <c r="G59" i="3"/>
  <c r="H59" i="3"/>
  <c r="I6" i="3"/>
  <c r="I7" i="3"/>
  <c r="I8" i="3"/>
  <c r="I9" i="3"/>
  <c r="I1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7" i="3"/>
  <c r="I38" i="3"/>
  <c r="I39" i="3"/>
  <c r="I40" i="3"/>
  <c r="I41" i="3"/>
  <c r="I42" i="3"/>
  <c r="I43" i="3"/>
  <c r="I44" i="3"/>
  <c r="I45" i="3"/>
</calcChain>
</file>

<file path=xl/sharedStrings.xml><?xml version="1.0" encoding="utf-8"?>
<sst xmlns="http://schemas.openxmlformats.org/spreadsheetml/2006/main" count="113" uniqueCount="113">
  <si>
    <t>Наименование</t>
  </si>
  <si>
    <t>Целевая статья</t>
  </si>
  <si>
    <t>Государственная программа Калужской области "Развитие здравоохранения в Калужской области"</t>
  </si>
  <si>
    <t>01  0  00  00000</t>
  </si>
  <si>
    <t>Государственная программа Калужской области "Социальная поддержка граждан в Калужской области"</t>
  </si>
  <si>
    <t>03  0  00  00000</t>
  </si>
  <si>
    <t>Государственная программа Калужской области "Доступная среда в Калужской области"</t>
  </si>
  <si>
    <t>04  0  00  00000</t>
  </si>
  <si>
    <t>Государственная программа Калужской области "Обеспечение доступным и комфортным жильем и коммунальными услугами населения Калужской области"</t>
  </si>
  <si>
    <t>05  0  00  00000</t>
  </si>
  <si>
    <t>Государственная программа Калужской области "Развитие рынка труда в Калужской области"</t>
  </si>
  <si>
    <t>07  0  00  00000</t>
  </si>
  <si>
    <t>Государственная программа Калужской области "Безопасность жизнедеятельности на территории Калужской области"</t>
  </si>
  <si>
    <t>10  0  00  00000</t>
  </si>
  <si>
    <t>Государственная программа Калужской области "Развитие культуры в Калужской области"</t>
  </si>
  <si>
    <t>11  0  00  00000</t>
  </si>
  <si>
    <t>Государственная программа Калужской области "Охрана окружающей среды в Калужской области"</t>
  </si>
  <si>
    <t>12  0  00  00000</t>
  </si>
  <si>
    <t>Государственная программа Калужской области "Развитие физической культуры и спорта в Калужской области"</t>
  </si>
  <si>
    <t>13  0  00  00000</t>
  </si>
  <si>
    <t>Государственная программа Калужской области "Экономическое развитие в Калужской области"</t>
  </si>
  <si>
    <t>15  0  00  00000</t>
  </si>
  <si>
    <t>Государственная программа Калужской области "Развитие общего и дополнительного образования в Калужской области"</t>
  </si>
  <si>
    <t>16  0  00  00000</t>
  </si>
  <si>
    <t>Государственная программа Калужской области "Развитие профессионального образования и науки в Калужской области"</t>
  </si>
  <si>
    <t>17  0  00  00000</t>
  </si>
  <si>
    <t>Государственная программа Калужской области "Повышение эффективности реализации молодежной политики, развитие волонтерского движения, системы оздоровления и отдыха детей в Калужской области"</t>
  </si>
  <si>
    <t>18  0  00  00000</t>
  </si>
  <si>
    <t>Государственная программа Калужской области "Патриотическое воспитание населения Калужской области"</t>
  </si>
  <si>
    <t>22  0  00  00000</t>
  </si>
  <si>
    <t>Государственная программа Калужской области "Информационное общество и повышение качества государственных и муниципальных услуг в Калужской области"</t>
  </si>
  <si>
    <t>23  0  00  00000</t>
  </si>
  <si>
    <t>Государственная программа Калужской области "Развитие дорожного хозяйства Калужской области"</t>
  </si>
  <si>
    <t>24  0  00  00000</t>
  </si>
  <si>
    <t>Государственная программа Калужской области "Развитие сельского хозяйства и регулирования рынков сельскохозяйственной продукции, сырья и продовольствия в Калужской области"</t>
  </si>
  <si>
    <t>25  0  00  00000</t>
  </si>
  <si>
    <t>Государственная программа Калужской области  "Воспроизводство и использование природных ресурсов в Калужской области"</t>
  </si>
  <si>
    <t>28  0  00  00000</t>
  </si>
  <si>
    <t>Государственная программа Калужской области "Развитие лесного хозяйства в Калужской области"</t>
  </si>
  <si>
    <t>29  0  00  00000</t>
  </si>
  <si>
    <t>Государственная программа Калужской области "Энергосбережение и повышение энергоэффективности в Калужской области"</t>
  </si>
  <si>
    <t>30  0  00  00000</t>
  </si>
  <si>
    <t>Государственная программа Калужской области "Укрепление единства российской нации и этнокультурное развитие в Калужской области"</t>
  </si>
  <si>
    <t>33  0  00  00000</t>
  </si>
  <si>
    <t>Государственная программа Калужской области "Управление имущественным комплексом Калужской области"</t>
  </si>
  <si>
    <t>38  0  00  00000</t>
  </si>
  <si>
    <t>Государственная программа Калужской области "Развитие туризма в Калужской области"</t>
  </si>
  <si>
    <t>43  0  00  00000</t>
  </si>
  <si>
    <t>Государственная программа Калужской области "Развитие предпринимательства и инноваций в Калужской области"</t>
  </si>
  <si>
    <t>44  0  00  00000</t>
  </si>
  <si>
    <t>Государственная программа Калужской области "Семья и дети Калужской области"</t>
  </si>
  <si>
    <t>45  0  00  00000</t>
  </si>
  <si>
    <t>Государственная программа Калужской области "Оказание содействия добровольному переселению в Калужскую область соотечественников, проживающих за рубежом"</t>
  </si>
  <si>
    <t>47  0  00  00000</t>
  </si>
  <si>
    <t>Государственная программа Калужской области "Комплексное развитие сельских территорий в Калужской области"</t>
  </si>
  <si>
    <t>48  0  00  00000</t>
  </si>
  <si>
    <t>Ведомственная целевая программа "Информационная и внутренняя политика Калужской области"</t>
  </si>
  <si>
    <t>50  0  00  00000</t>
  </si>
  <si>
    <t>Ведомственная целевая программа "Совершенствование системы управления общественными финансами Калужской области"</t>
  </si>
  <si>
    <t>51  0  00  00000</t>
  </si>
  <si>
    <t>Ведомственная целевая программа "Жизнь ради детей"</t>
  </si>
  <si>
    <t>52  0  00  00000</t>
  </si>
  <si>
    <t>Ведомственная целевая программа "Осуществление регионального государственного надзора за техническим состоянием самоходных машин и других видов техники Калужской области"</t>
  </si>
  <si>
    <t>53  0  00  00000</t>
  </si>
  <si>
    <t>Ведомственная целевая программа "Развитие государственной гражданской службы Калужской области"</t>
  </si>
  <si>
    <t>54  0  00  00000</t>
  </si>
  <si>
    <t>Ведомственная целевая программа "Защита прав предпринимателей"</t>
  </si>
  <si>
    <t>55  0  00  00000</t>
  </si>
  <si>
    <t>Ведомственная целевая программа "Организационное обеспечение деятельности мировых судей Калужской области"</t>
  </si>
  <si>
    <t>56  0  00  00000</t>
  </si>
  <si>
    <t>Ведомственная целевая программа "Организация проведения на территории Калужской области мероприятий по предупреждению и ликвидации болезней животных, их лечению, защите населения от болезней, общих для человека и животных"</t>
  </si>
  <si>
    <t>57  0  00  00000</t>
  </si>
  <si>
    <t>Ведомственная целевая программа "Развитие градостроительства Калужской области"</t>
  </si>
  <si>
    <t>58  0  00  00000</t>
  </si>
  <si>
    <t>Государственная программа Калужской области "Формирование современной городской среды в Калужской области"</t>
  </si>
  <si>
    <t>31  0  00  00000</t>
  </si>
  <si>
    <t>Ведомственная целевая программа "Развитие потребительской кооперации в Калужской области"</t>
  </si>
  <si>
    <t>Ведомственная целевая программа "Развитие территориального общественного самоуправления в Калужской области"</t>
  </si>
  <si>
    <t>68  0  00  00000</t>
  </si>
  <si>
    <t>71  0  00  00000</t>
  </si>
  <si>
    <t>(рублей)</t>
  </si>
  <si>
    <t>Региональная программа Калужской области "Повышение уровня финансовой грамотности населения Калужской области на 2019-2023 годы"</t>
  </si>
  <si>
    <t>79  0  00  00000</t>
  </si>
  <si>
    <t>'Ведомственная целевая программа "Лучшая муниципальная практика"</t>
  </si>
  <si>
    <t>59  0  00  00000</t>
  </si>
  <si>
    <t>64  0  00  00000</t>
  </si>
  <si>
    <t>Ведомственная целевая программа "Создание 100 роботизированных молочных ферм в Калужской области"</t>
  </si>
  <si>
    <t>Ведомственная целевая программа "Предотвращение заноса и распространения вируса африканской чумы свиней на территории Калужской области"</t>
  </si>
  <si>
    <t>63  0  00  00000</t>
  </si>
  <si>
    <t>Итого по государственным программам</t>
  </si>
  <si>
    <t>Бюджетные ассигнования в  соответствии с  Законом Калужской области от 05.12.2019 № 535-ОЗ</t>
  </si>
  <si>
    <t>Бюджетные ассигнования в  соответствии с  уточненной бюджетной росписью расходов</t>
  </si>
  <si>
    <t>% исполнения к  плану в  соответствии с  Законом Калужской области от 05.12.2019 № 535-ОЗ</t>
  </si>
  <si>
    <t>% исполнения к уточненной росписи</t>
  </si>
  <si>
    <t>Темп роста фактического исполнения по состоянию на 01.10.2020 к фактическому исполнению по состоянию на 01.10.2019</t>
  </si>
  <si>
    <t>Фактическое исполнение по состоянию на 01.10.2019</t>
  </si>
  <si>
    <t>Фактическое исполнение по состоянию на 01.10.2020</t>
  </si>
  <si>
    <t>ИТОГО по ведомственным целевым программам</t>
  </si>
  <si>
    <t>ИТОГО по другим программам</t>
  </si>
  <si>
    <t>ИТОГО по программам</t>
  </si>
  <si>
    <t>Непрограммные расходы</t>
  </si>
  <si>
    <t>ВСЕГО</t>
  </si>
  <si>
    <t>Сведения об исполнении областного бюджета за 9 месяцев 2020 года по государственным, ведомственным целевым программам и  другим программам в  сравнении с  запланированными значениями на 2020 год и соответствующим периодом 2019 года</t>
  </si>
  <si>
    <t>06  0  00  00000</t>
  </si>
  <si>
    <t>09  0  00  00000</t>
  </si>
  <si>
    <t>60  0  00  00000</t>
  </si>
  <si>
    <t>62  0  00  00000</t>
  </si>
  <si>
    <t>69  0  00  00000</t>
  </si>
  <si>
    <t>Государственная программа Калужской области "Поддержка развития российского казачества на территории Калужской области"</t>
  </si>
  <si>
    <t>Государственная программа Калужской области "Развитие рынка газомоторного топлива в Калужской области"</t>
  </si>
  <si>
    <t>Ведомственная целевая программа "Развитие питомниководства плодово-ягодных культур в Калужской области"</t>
  </si>
  <si>
    <t>Ведомственная целевая программа "Развитие сельскохозяйственной потребительской кооперации в Калужской области"</t>
  </si>
  <si>
    <t>Ведомственная целевая программа "Охрана объектов животного мира и водных биологических ресурсов в Калужской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</si>
</sst>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46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3" fillId="2" borderId="2">
      <alignment horizontal="center" vertical="center" wrapText="1"/>
    </xf>
    <xf numFmtId="0" fontId="1" fillId="0" borderId="3"/>
    <xf numFmtId="0" fontId="4" fillId="2" borderId="2">
      <alignment horizontal="center" vertical="center" shrinkToFit="1"/>
    </xf>
    <xf numFmtId="0" fontId="3" fillId="2" borderId="2">
      <alignment horizontal="left" vertical="center" wrapText="1"/>
    </xf>
    <xf numFmtId="4" fontId="3" fillId="2" borderId="2">
      <alignment horizontal="right" vertical="center" shrinkToFit="1"/>
    </xf>
    <xf numFmtId="49" fontId="3" fillId="2" borderId="2">
      <alignment horizontal="right" vertical="center" shrinkToFit="1"/>
    </xf>
    <xf numFmtId="0" fontId="5" fillId="0" borderId="3"/>
    <xf numFmtId="0" fontId="4" fillId="2" borderId="2">
      <alignment horizontal="left" vertical="center" wrapText="1"/>
    </xf>
    <xf numFmtId="0" fontId="4" fillId="2" borderId="2">
      <alignment horizontal="center" vertical="center" wrapText="1"/>
    </xf>
    <xf numFmtId="4" fontId="4" fillId="2" borderId="2">
      <alignment horizontal="right" vertical="center" shrinkToFit="1"/>
    </xf>
    <xf numFmtId="49" fontId="4" fillId="2" borderId="2">
      <alignment horizontal="right" vertical="center" shrinkToFit="1"/>
    </xf>
    <xf numFmtId="0" fontId="3" fillId="2" borderId="2">
      <alignment horizontal="left"/>
    </xf>
    <xf numFmtId="0" fontId="1" fillId="0" borderId="4"/>
    <xf numFmtId="0" fontId="1" fillId="0" borderId="1">
      <alignment horizontal="left" wrapText="1"/>
    </xf>
    <xf numFmtId="0" fontId="6" fillId="0" borderId="1">
      <protection locked="0"/>
    </xf>
    <xf numFmtId="0" fontId="9" fillId="0" borderId="0"/>
    <xf numFmtId="0" fontId="9" fillId="0" borderId="0"/>
    <xf numFmtId="0" fontId="9" fillId="0" borderId="0"/>
    <xf numFmtId="0" fontId="7" fillId="0" borderId="1"/>
    <xf numFmtId="0" fontId="7" fillId="0" borderId="1"/>
    <xf numFmtId="0" fontId="8" fillId="3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6" fillId="0" borderId="1"/>
    <xf numFmtId="0" fontId="6" fillId="0" borderId="1"/>
    <xf numFmtId="0" fontId="9" fillId="0" borderId="1"/>
    <xf numFmtId="0" fontId="9" fillId="0" borderId="1"/>
    <xf numFmtId="0" fontId="9" fillId="0" borderId="1"/>
    <xf numFmtId="0" fontId="11" fillId="0" borderId="1"/>
    <xf numFmtId="0" fontId="11" fillId="0" borderId="1"/>
    <xf numFmtId="0" fontId="9" fillId="0" borderId="1"/>
    <xf numFmtId="0" fontId="12" fillId="3" borderId="1"/>
    <xf numFmtId="0" fontId="13" fillId="2" borderId="2">
      <alignment horizontal="center" vertical="center" wrapText="1"/>
    </xf>
    <xf numFmtId="0" fontId="14" fillId="2" borderId="2">
      <alignment horizontal="center" vertical="center" shrinkToFit="1"/>
    </xf>
    <xf numFmtId="0" fontId="13" fillId="2" borderId="2">
      <alignment horizontal="left" vertical="center" wrapText="1"/>
    </xf>
    <xf numFmtId="0" fontId="14" fillId="2" borderId="2">
      <alignment horizontal="left" vertical="center" wrapText="1"/>
    </xf>
    <xf numFmtId="0" fontId="13" fillId="2" borderId="2">
      <alignment horizontal="left"/>
    </xf>
    <xf numFmtId="0" fontId="15" fillId="0" borderId="4"/>
    <xf numFmtId="0" fontId="14" fillId="2" borderId="2">
      <alignment horizontal="center" vertical="center" wrapText="1"/>
    </xf>
    <xf numFmtId="4" fontId="13" fillId="2" borderId="2">
      <alignment horizontal="right" vertical="center" shrinkToFit="1"/>
    </xf>
    <xf numFmtId="4" fontId="14" fillId="2" borderId="2">
      <alignment horizontal="right" vertical="center" shrinkToFit="1"/>
    </xf>
    <xf numFmtId="0" fontId="15" fillId="0" borderId="1">
      <alignment horizontal="left" wrapText="1"/>
    </xf>
    <xf numFmtId="49" fontId="13" fillId="2" borderId="2">
      <alignment horizontal="right" vertical="center" shrinkToFit="1"/>
    </xf>
    <xf numFmtId="49" fontId="14" fillId="2" borderId="2">
      <alignment horizontal="right" vertical="center" shrinkToFit="1"/>
    </xf>
    <xf numFmtId="0" fontId="11" fillId="0" borderId="1">
      <protection locked="0"/>
    </xf>
    <xf numFmtId="0" fontId="15" fillId="0" borderId="1">
      <alignment horizontal="left" vertical="top" wrapText="1"/>
    </xf>
    <xf numFmtId="0" fontId="16" fillId="0" borderId="1">
      <alignment horizontal="center" wrapText="1"/>
    </xf>
    <xf numFmtId="0" fontId="16" fillId="0" borderId="1">
      <alignment horizontal="center"/>
    </xf>
    <xf numFmtId="0" fontId="15" fillId="0" borderId="1">
      <alignment wrapText="1"/>
    </xf>
    <xf numFmtId="0" fontId="15" fillId="0" borderId="1">
      <alignment horizontal="right"/>
    </xf>
    <xf numFmtId="0" fontId="15" fillId="0" borderId="1"/>
    <xf numFmtId="0" fontId="15" fillId="0" borderId="3"/>
    <xf numFmtId="0" fontId="17" fillId="0" borderId="3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6" fillId="0" borderId="1"/>
    <xf numFmtId="0" fontId="6" fillId="0" borderId="1"/>
    <xf numFmtId="0" fontId="9" fillId="0" borderId="1"/>
    <xf numFmtId="0" fontId="9" fillId="0" borderId="1"/>
    <xf numFmtId="0" fontId="11" fillId="0" borderId="1"/>
    <xf numFmtId="0" fontId="11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3" fillId="2" borderId="2">
      <alignment horizontal="center" vertical="center" wrapText="1"/>
    </xf>
    <xf numFmtId="0" fontId="4" fillId="2" borderId="2">
      <alignment horizontal="center" vertical="center" shrinkToFit="1"/>
    </xf>
    <xf numFmtId="0" fontId="3" fillId="2" borderId="2">
      <alignment horizontal="left" vertical="center" wrapText="1"/>
    </xf>
    <xf numFmtId="4" fontId="3" fillId="2" borderId="2">
      <alignment horizontal="right" vertical="center" shrinkToFit="1"/>
    </xf>
    <xf numFmtId="49" fontId="3" fillId="2" borderId="2">
      <alignment horizontal="right" vertical="center" shrinkToFit="1"/>
    </xf>
    <xf numFmtId="0" fontId="9" fillId="0" borderId="1"/>
    <xf numFmtId="0" fontId="4" fillId="2" borderId="2">
      <alignment horizontal="left" vertical="center" wrapText="1"/>
    </xf>
    <xf numFmtId="0" fontId="4" fillId="2" borderId="2">
      <alignment horizontal="center" vertical="center" wrapText="1"/>
    </xf>
    <xf numFmtId="4" fontId="4" fillId="2" borderId="2">
      <alignment horizontal="right" vertical="center" shrinkToFit="1"/>
    </xf>
    <xf numFmtId="49" fontId="4" fillId="2" borderId="2">
      <alignment horizontal="right" vertical="center" shrinkToFit="1"/>
    </xf>
    <xf numFmtId="0" fontId="3" fillId="2" borderId="2">
      <alignment horizontal="left"/>
    </xf>
    <xf numFmtId="0" fontId="6" fillId="0" borderId="1">
      <protection locked="0"/>
    </xf>
    <xf numFmtId="0" fontId="9" fillId="0" borderId="1"/>
    <xf numFmtId="0" fontId="9" fillId="0" borderId="1"/>
    <xf numFmtId="0" fontId="8" fillId="3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  <xf numFmtId="0" fontId="9" fillId="0" borderId="1"/>
  </cellStyleXfs>
  <cellXfs count="46">
    <xf numFmtId="0" fontId="0" fillId="0" borderId="0" xfId="0"/>
    <xf numFmtId="0" fontId="0" fillId="0" borderId="0" xfId="0" applyProtection="1">
      <protection locked="0"/>
    </xf>
    <xf numFmtId="0" fontId="10" fillId="2" borderId="8" xfId="9" applyNumberFormat="1" applyFont="1" applyBorder="1" applyProtection="1">
      <alignment horizontal="center" vertical="center" shrinkToFit="1"/>
    </xf>
    <xf numFmtId="0" fontId="10" fillId="2" borderId="9" xfId="9" applyNumberFormat="1" applyFont="1" applyBorder="1" applyProtection="1">
      <alignment horizontal="center" vertical="center" shrinkToFit="1"/>
    </xf>
    <xf numFmtId="0" fontId="10" fillId="2" borderId="22" xfId="9" applyNumberFormat="1" applyFont="1" applyBorder="1" applyProtection="1">
      <alignment horizontal="center" vertical="center" shrinkToFit="1"/>
    </xf>
    <xf numFmtId="4" fontId="22" fillId="0" borderId="14" xfId="0" applyNumberFormat="1" applyFont="1" applyBorder="1" applyAlignment="1" applyProtection="1">
      <alignment horizontal="right" vertical="center"/>
      <protection locked="0"/>
    </xf>
    <xf numFmtId="0" fontId="20" fillId="2" borderId="5" xfId="7" quotePrefix="1" applyNumberFormat="1" applyFont="1" applyBorder="1" applyProtection="1">
      <alignment horizontal="center" vertical="center" wrapText="1"/>
    </xf>
    <xf numFmtId="4" fontId="21" fillId="0" borderId="14" xfId="0" applyNumberFormat="1" applyFont="1" applyBorder="1" applyAlignment="1" applyProtection="1">
      <alignment horizontal="right" vertical="center"/>
      <protection locked="0"/>
    </xf>
    <xf numFmtId="0" fontId="20" fillId="2" borderId="19" xfId="10" quotePrefix="1" applyNumberFormat="1" applyFont="1" applyBorder="1" applyProtection="1">
      <alignment horizontal="left" vertical="center" wrapText="1"/>
    </xf>
    <xf numFmtId="0" fontId="20" fillId="2" borderId="16" xfId="10" quotePrefix="1" applyNumberFormat="1" applyFont="1" applyBorder="1" applyProtection="1">
      <alignment horizontal="left" vertical="center" wrapText="1"/>
    </xf>
    <xf numFmtId="4" fontId="22" fillId="0" borderId="23" xfId="0" applyNumberFormat="1" applyFont="1" applyBorder="1" applyAlignment="1" applyProtection="1">
      <alignment horizontal="right" vertical="center"/>
      <protection locked="0"/>
    </xf>
    <xf numFmtId="0" fontId="20" fillId="2" borderId="18" xfId="7" quotePrefix="1" applyNumberFormat="1" applyFont="1" applyBorder="1" applyProtection="1">
      <alignment horizontal="center" vertical="center" wrapText="1"/>
    </xf>
    <xf numFmtId="4" fontId="22" fillId="0" borderId="13" xfId="0" applyNumberFormat="1" applyFont="1" applyBorder="1" applyAlignment="1" applyProtection="1">
      <alignment horizontal="right" vertical="center"/>
      <protection locked="0"/>
    </xf>
    <xf numFmtId="0" fontId="20" fillId="2" borderId="7" xfId="7" quotePrefix="1" applyNumberFormat="1" applyFont="1" applyBorder="1" applyProtection="1">
      <alignment horizontal="center" vertical="center" wrapText="1"/>
    </xf>
    <xf numFmtId="4" fontId="20" fillId="2" borderId="5" xfId="11" applyNumberFormat="1" applyFont="1" applyBorder="1" applyAlignment="1" applyProtection="1">
      <alignment horizontal="right" vertical="center" shrinkToFit="1"/>
    </xf>
    <xf numFmtId="0" fontId="20" fillId="2" borderId="15" xfId="10" quotePrefix="1" applyNumberFormat="1" applyFont="1" applyBorder="1" applyProtection="1">
      <alignment horizontal="left" vertical="center" wrapText="1"/>
    </xf>
    <xf numFmtId="4" fontId="10" fillId="0" borderId="5" xfId="9" applyNumberFormat="1" applyFont="1" applyFill="1" applyBorder="1" applyAlignment="1" applyProtection="1">
      <alignment horizontal="right" vertical="center" shrinkToFit="1"/>
    </xf>
    <xf numFmtId="4" fontId="20" fillId="0" borderId="5" xfId="9" applyNumberFormat="1" applyFont="1" applyFill="1" applyBorder="1" applyAlignment="1" applyProtection="1">
      <alignment horizontal="right" vertical="center" shrinkToFit="1"/>
    </xf>
    <xf numFmtId="4" fontId="20" fillId="0" borderId="18" xfId="9" applyNumberFormat="1" applyFont="1" applyFill="1" applyBorder="1" applyAlignment="1" applyProtection="1">
      <alignment horizontal="right" vertical="center" shrinkToFit="1"/>
    </xf>
    <xf numFmtId="0" fontId="20" fillId="0" borderId="5" xfId="7" quotePrefix="1" applyNumberFormat="1" applyFont="1" applyFill="1" applyBorder="1" applyProtection="1">
      <alignment horizontal="center" vertical="center" wrapText="1"/>
    </xf>
    <xf numFmtId="0" fontId="9" fillId="0" borderId="5" xfId="0" applyFont="1" applyBorder="1" applyProtection="1">
      <protection locked="0"/>
    </xf>
    <xf numFmtId="0" fontId="9" fillId="0" borderId="18" xfId="0" applyFont="1" applyBorder="1" applyProtection="1">
      <protection locked="0"/>
    </xf>
    <xf numFmtId="0" fontId="21" fillId="0" borderId="26" xfId="0" applyFont="1" applyBorder="1" applyAlignment="1" applyProtection="1">
      <alignment horizontal="right"/>
      <protection locked="0"/>
    </xf>
    <xf numFmtId="0" fontId="0" fillId="0" borderId="27" xfId="0" applyBorder="1" applyProtection="1">
      <protection locked="0"/>
    </xf>
    <xf numFmtId="0" fontId="10" fillId="0" borderId="15" xfId="10" quotePrefix="1" applyNumberFormat="1" applyFont="1" applyFill="1" applyBorder="1" applyAlignment="1" applyProtection="1">
      <alignment horizontal="right" vertical="center" wrapText="1"/>
    </xf>
    <xf numFmtId="0" fontId="21" fillId="0" borderId="15" xfId="0" applyFont="1" applyBorder="1" applyAlignment="1" applyProtection="1">
      <alignment horizontal="right"/>
      <protection locked="0"/>
    </xf>
    <xf numFmtId="0" fontId="21" fillId="0" borderId="19" xfId="0" applyFont="1" applyBorder="1" applyAlignment="1" applyProtection="1">
      <alignment horizontal="right"/>
      <protection locked="0"/>
    </xf>
    <xf numFmtId="0" fontId="20" fillId="0" borderId="28" xfId="10" quotePrefix="1" applyNumberFormat="1" applyFont="1" applyFill="1" applyBorder="1" applyProtection="1">
      <alignment horizontal="left" vertical="center" wrapText="1"/>
    </xf>
    <xf numFmtId="0" fontId="20" fillId="0" borderId="29" xfId="7" quotePrefix="1" applyNumberFormat="1" applyFont="1" applyFill="1" applyBorder="1" applyProtection="1">
      <alignment horizontal="center" vertical="center" wrapText="1"/>
    </xf>
    <xf numFmtId="4" fontId="20" fillId="0" borderId="30" xfId="9" applyNumberFormat="1" applyFont="1" applyFill="1" applyBorder="1" applyAlignment="1" applyProtection="1">
      <alignment horizontal="right" vertical="center" shrinkToFit="1"/>
    </xf>
    <xf numFmtId="0" fontId="10" fillId="2" borderId="5" xfId="10" quotePrefix="1" applyNumberFormat="1" applyFont="1" applyBorder="1" applyAlignment="1" applyProtection="1">
      <alignment horizontal="right" vertical="center" wrapText="1"/>
    </xf>
    <xf numFmtId="4" fontId="21" fillId="0" borderId="5" xfId="0" applyNumberFormat="1" applyFont="1" applyBorder="1" applyAlignment="1" applyProtection="1">
      <alignment horizontal="right" vertical="center"/>
      <protection locked="0"/>
    </xf>
    <xf numFmtId="4" fontId="22" fillId="0" borderId="5" xfId="0" applyNumberFormat="1" applyFont="1" applyBorder="1" applyAlignment="1" applyProtection="1">
      <alignment horizontal="right" vertical="center"/>
      <protection locked="0"/>
    </xf>
    <xf numFmtId="4" fontId="10" fillId="2" borderId="5" xfId="11" applyNumberFormat="1" applyFont="1" applyBorder="1" applyAlignment="1" applyProtection="1">
      <alignment horizontal="right" vertical="center" shrinkToFit="1"/>
    </xf>
    <xf numFmtId="0" fontId="10" fillId="2" borderId="5" xfId="7" quotePrefix="1" applyNumberFormat="1" applyFont="1" applyBorder="1" applyProtection="1">
      <alignment horizontal="center" vertical="center" wrapText="1"/>
    </xf>
    <xf numFmtId="0" fontId="10" fillId="2" borderId="15" xfId="10" quotePrefix="1" applyNumberFormat="1" applyFont="1" applyBorder="1" applyAlignment="1" applyProtection="1">
      <alignment horizontal="right" vertical="center" wrapText="1"/>
    </xf>
    <xf numFmtId="0" fontId="10" fillId="0" borderId="1" xfId="3" applyNumberFormat="1" applyFont="1" applyFill="1" applyAlignment="1" applyProtection="1">
      <alignment horizontal="center" vertical="center" wrapText="1"/>
    </xf>
    <xf numFmtId="0" fontId="20" fillId="0" borderId="17" xfId="6" applyNumberFormat="1" applyFont="1" applyBorder="1" applyAlignment="1" applyProtection="1">
      <alignment horizontal="right"/>
    </xf>
    <xf numFmtId="0" fontId="19" fillId="2" borderId="10" xfId="7" applyNumberFormat="1" applyFont="1" applyBorder="1" applyProtection="1">
      <alignment horizontal="center" vertical="center" wrapText="1"/>
    </xf>
    <xf numFmtId="0" fontId="19" fillId="2" borderId="6" xfId="7" applyFont="1" applyBorder="1">
      <alignment horizontal="center" vertical="center" wrapText="1"/>
    </xf>
    <xf numFmtId="0" fontId="19" fillId="2" borderId="20" xfId="7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center" vertical="center" wrapText="1"/>
    </xf>
    <xf numFmtId="0" fontId="19" fillId="2" borderId="24" xfId="7" applyNumberFormat="1" applyFont="1" applyBorder="1" applyAlignment="1" applyProtection="1">
      <alignment horizontal="center" vertical="center" wrapText="1"/>
    </xf>
    <xf numFmtId="0" fontId="19" fillId="2" borderId="25" xfId="7" applyNumberFormat="1" applyFont="1" applyBorder="1" applyAlignment="1" applyProtection="1">
      <alignment horizontal="center" vertical="center" wrapText="1"/>
    </xf>
  </cellXfs>
  <cellStyles count="146">
    <cellStyle name="br" xfId="24"/>
    <cellStyle name="br 2" xfId="36"/>
    <cellStyle name="br 3" xfId="32"/>
    <cellStyle name="col" xfId="23"/>
    <cellStyle name="col 2" xfId="37"/>
    <cellStyle name="col 3" xfId="31"/>
    <cellStyle name="style0" xfId="25"/>
    <cellStyle name="style0 2" xfId="38"/>
    <cellStyle name="style0 2 2" xfId="70"/>
    <cellStyle name="style0 3" xfId="33"/>
    <cellStyle name="style0 3 2" xfId="74"/>
    <cellStyle name="td" xfId="26"/>
    <cellStyle name="td 2" xfId="39"/>
    <cellStyle name="td 2 2" xfId="71"/>
    <cellStyle name="td 3" xfId="34"/>
    <cellStyle name="td 3 2" xfId="75"/>
    <cellStyle name="tr" xfId="22"/>
    <cellStyle name="tr 2" xfId="40"/>
    <cellStyle name="tr 3" xfId="30"/>
    <cellStyle name="xl21" xfId="27"/>
    <cellStyle name="xl21 2" xfId="41"/>
    <cellStyle name="xl21 3" xfId="105"/>
    <cellStyle name="xl22" xfId="7"/>
    <cellStyle name="xl22 2" xfId="42"/>
    <cellStyle name="xl22 3" xfId="91"/>
    <cellStyle name="xl23" xfId="9"/>
    <cellStyle name="xl23 2" xfId="43"/>
    <cellStyle name="xl23 3" xfId="92"/>
    <cellStyle name="xl24" xfId="10"/>
    <cellStyle name="xl24 2" xfId="44"/>
    <cellStyle name="xl24 3" xfId="93"/>
    <cellStyle name="xl25" xfId="14"/>
    <cellStyle name="xl25 2" xfId="45"/>
    <cellStyle name="xl25 3" xfId="97"/>
    <cellStyle name="xl26" xfId="18"/>
    <cellStyle name="xl26 2" xfId="46"/>
    <cellStyle name="xl26 3" xfId="101"/>
    <cellStyle name="xl27" xfId="19"/>
    <cellStyle name="xl27 2" xfId="47"/>
    <cellStyle name="xl28" xfId="15"/>
    <cellStyle name="xl28 2" xfId="48"/>
    <cellStyle name="xl28 3" xfId="98"/>
    <cellStyle name="xl29" xfId="11"/>
    <cellStyle name="xl29 2" xfId="49"/>
    <cellStyle name="xl29 3" xfId="94"/>
    <cellStyle name="xl30" xfId="16"/>
    <cellStyle name="xl30 2" xfId="50"/>
    <cellStyle name="xl30 3" xfId="99"/>
    <cellStyle name="xl31" xfId="20"/>
    <cellStyle name="xl31 2" xfId="51"/>
    <cellStyle name="xl32" xfId="12"/>
    <cellStyle name="xl32 2" xfId="52"/>
    <cellStyle name="xl32 3" xfId="95"/>
    <cellStyle name="xl33" xfId="17"/>
    <cellStyle name="xl33 2" xfId="53"/>
    <cellStyle name="xl33 3" xfId="100"/>
    <cellStyle name="xl34" xfId="21"/>
    <cellStyle name="xl34 2" xfId="54"/>
    <cellStyle name="xl34 3" xfId="102"/>
    <cellStyle name="xl35" xfId="1"/>
    <cellStyle name="xl35 2" xfId="55"/>
    <cellStyle name="xl36" xfId="3"/>
    <cellStyle name="xl36 2" xfId="56"/>
    <cellStyle name="xl37" xfId="4"/>
    <cellStyle name="xl37 2" xfId="57"/>
    <cellStyle name="xl38" xfId="5"/>
    <cellStyle name="xl38 2" xfId="58"/>
    <cellStyle name="xl39" xfId="6"/>
    <cellStyle name="xl39 2" xfId="59"/>
    <cellStyle name="xl40" xfId="2"/>
    <cellStyle name="xl40 2" xfId="60"/>
    <cellStyle name="xl41" xfId="8"/>
    <cellStyle name="xl41 2" xfId="61"/>
    <cellStyle name="xl42" xfId="13"/>
    <cellStyle name="xl42 2" xfId="62"/>
    <cellStyle name="Обычный" xfId="0" builtinId="0"/>
    <cellStyle name="Обычный 10" xfId="67"/>
    <cellStyle name="Обычный 11" xfId="72"/>
    <cellStyle name="Обычный 12" xfId="77"/>
    <cellStyle name="Обычный 13" xfId="73"/>
    <cellStyle name="Обычный 14" xfId="76"/>
    <cellStyle name="Обычный 15" xfId="69"/>
    <cellStyle name="Обычный 16" xfId="78"/>
    <cellStyle name="Обычный 17" xfId="96"/>
    <cellStyle name="Обычный 18" xfId="129"/>
    <cellStyle name="Обычный 19" xfId="118"/>
    <cellStyle name="Обычный 2" xfId="35"/>
    <cellStyle name="Обычный 20" xfId="123"/>
    <cellStyle name="Обычный 21" xfId="128"/>
    <cellStyle name="Обычный 22" xfId="111"/>
    <cellStyle name="Обычный 23" xfId="88"/>
    <cellStyle name="Обычный 24" xfId="85"/>
    <cellStyle name="Обычный 25" xfId="104"/>
    <cellStyle name="Обычный 26" xfId="122"/>
    <cellStyle name="Обычный 27" xfId="84"/>
    <cellStyle name="Обычный 28" xfId="80"/>
    <cellStyle name="Обычный 29" xfId="125"/>
    <cellStyle name="Обычный 3" xfId="63"/>
    <cellStyle name="Обычный 30" xfId="113"/>
    <cellStyle name="Обычный 31" xfId="79"/>
    <cellStyle name="Обычный 32" xfId="127"/>
    <cellStyle name="Обычный 33" xfId="82"/>
    <cellStyle name="Обычный 34" xfId="107"/>
    <cellStyle name="Обычный 35" xfId="116"/>
    <cellStyle name="Обычный 36" xfId="83"/>
    <cellStyle name="Обычный 37" xfId="103"/>
    <cellStyle name="Обычный 38" xfId="124"/>
    <cellStyle name="Обычный 39" xfId="112"/>
    <cellStyle name="Обычный 4" xfId="65"/>
    <cellStyle name="Обычный 40" xfId="81"/>
    <cellStyle name="Обычный 41" xfId="126"/>
    <cellStyle name="Обычный 42" xfId="110"/>
    <cellStyle name="Обычный 43" xfId="114"/>
    <cellStyle name="Обычный 44" xfId="106"/>
    <cellStyle name="Обычный 45" xfId="130"/>
    <cellStyle name="Обычный 46" xfId="134"/>
    <cellStyle name="Обычный 47" xfId="119"/>
    <cellStyle name="Обычный 48" xfId="109"/>
    <cellStyle name="Обычный 49" xfId="89"/>
    <cellStyle name="Обычный 5" xfId="66"/>
    <cellStyle name="Обычный 50" xfId="121"/>
    <cellStyle name="Обычный 51" xfId="86"/>
    <cellStyle name="Обычный 52" xfId="131"/>
    <cellStyle name="Обычный 53" xfId="133"/>
    <cellStyle name="Обычный 54" xfId="117"/>
    <cellStyle name="Обычный 55" xfId="120"/>
    <cellStyle name="Обычный 56" xfId="90"/>
    <cellStyle name="Обычный 57" xfId="132"/>
    <cellStyle name="Обычный 58" xfId="108"/>
    <cellStyle name="Обычный 59" xfId="87"/>
    <cellStyle name="Обычный 6" xfId="64"/>
    <cellStyle name="Обычный 60" xfId="115"/>
    <cellStyle name="Обычный 61" xfId="135"/>
    <cellStyle name="Обычный 62" xfId="145"/>
    <cellStyle name="Обычный 63" xfId="138"/>
    <cellStyle name="Обычный 64" xfId="136"/>
    <cellStyle name="Обычный 65" xfId="144"/>
    <cellStyle name="Обычный 66" xfId="140"/>
    <cellStyle name="Обычный 67" xfId="143"/>
    <cellStyle name="Обычный 68" xfId="141"/>
    <cellStyle name="Обычный 69" xfId="142"/>
    <cellStyle name="Обычный 7" xfId="28"/>
    <cellStyle name="Обычный 70" xfId="137"/>
    <cellStyle name="Обычный 71" xfId="139"/>
    <cellStyle name="Обычный 8" xfId="29"/>
    <cellStyle name="Обычный 9" xfId="68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showGridLines="0" tabSelected="1" view="pageBreakPreview" zoomScaleNormal="100" zoomScaleSheetLayoutView="100" workbookViewId="0">
      <pane ySplit="5" topLeftCell="A6" activePane="bottomLeft" state="frozen"/>
      <selection pane="bottomLeft" sqref="A1:I1"/>
    </sheetView>
  </sheetViews>
  <sheetFormatPr defaultRowHeight="15" x14ac:dyDescent="0.25"/>
  <cols>
    <col min="1" max="1" width="64.28515625" style="1" customWidth="1"/>
    <col min="2" max="2" width="15.28515625" style="1" customWidth="1"/>
    <col min="3" max="3" width="16.5703125" style="1" customWidth="1"/>
    <col min="4" max="4" width="15.5703125" style="1" customWidth="1"/>
    <col min="5" max="5" width="16" style="1" customWidth="1"/>
    <col min="6" max="6" width="15.5703125" style="1" customWidth="1"/>
    <col min="7" max="7" width="15.85546875" style="1" customWidth="1"/>
    <col min="8" max="8" width="14.7109375" style="1" customWidth="1"/>
    <col min="9" max="9" width="13.85546875" style="1" customWidth="1"/>
    <col min="10" max="16384" width="9.140625" style="1"/>
  </cols>
  <sheetData>
    <row r="1" spans="1:9" ht="51" customHeight="1" x14ac:dyDescent="0.25">
      <c r="A1" s="36" t="s">
        <v>102</v>
      </c>
      <c r="B1" s="36"/>
      <c r="C1" s="36"/>
      <c r="D1" s="36"/>
      <c r="E1" s="36"/>
      <c r="F1" s="36"/>
      <c r="G1" s="36"/>
      <c r="H1" s="36"/>
      <c r="I1" s="36"/>
    </row>
    <row r="2" spans="1:9" ht="14.25" customHeight="1" thickBot="1" x14ac:dyDescent="0.3">
      <c r="A2" s="37" t="s">
        <v>80</v>
      </c>
      <c r="B2" s="37"/>
      <c r="C2" s="37"/>
      <c r="D2" s="37"/>
      <c r="E2" s="37"/>
      <c r="F2" s="37"/>
      <c r="G2" s="37"/>
      <c r="H2" s="37"/>
      <c r="I2" s="37"/>
    </row>
    <row r="3" spans="1:9" ht="15.75" customHeight="1" thickBot="1" x14ac:dyDescent="0.3">
      <c r="A3" s="40" t="s">
        <v>0</v>
      </c>
      <c r="B3" s="38" t="s">
        <v>1</v>
      </c>
      <c r="C3" s="38" t="s">
        <v>95</v>
      </c>
      <c r="D3" s="44" t="s">
        <v>90</v>
      </c>
      <c r="E3" s="44" t="s">
        <v>91</v>
      </c>
      <c r="F3" s="38" t="s">
        <v>96</v>
      </c>
      <c r="G3" s="44" t="s">
        <v>92</v>
      </c>
      <c r="H3" s="44" t="s">
        <v>93</v>
      </c>
      <c r="I3" s="42" t="s">
        <v>94</v>
      </c>
    </row>
    <row r="4" spans="1:9" ht="147" customHeight="1" thickBot="1" x14ac:dyDescent="0.3">
      <c r="A4" s="41"/>
      <c r="B4" s="39"/>
      <c r="C4" s="39"/>
      <c r="D4" s="45"/>
      <c r="E4" s="45"/>
      <c r="F4" s="39"/>
      <c r="G4" s="45"/>
      <c r="H4" s="45"/>
      <c r="I4" s="43"/>
    </row>
    <row r="5" spans="1:9" ht="14.25" customHeight="1" thickBot="1" x14ac:dyDescent="0.3">
      <c r="A5" s="4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3">
        <v>9</v>
      </c>
    </row>
    <row r="6" spans="1:9" ht="33" customHeight="1" x14ac:dyDescent="0.25">
      <c r="A6" s="15" t="s">
        <v>2</v>
      </c>
      <c r="B6" s="6" t="s">
        <v>3</v>
      </c>
      <c r="C6" s="18">
        <v>7154383144.4300003</v>
      </c>
      <c r="D6" s="18">
        <v>10456957412</v>
      </c>
      <c r="E6" s="18">
        <v>13658037924</v>
      </c>
      <c r="F6" s="18">
        <v>10171776158.18</v>
      </c>
      <c r="G6" s="14">
        <f>F6/D6%</f>
        <v>97.272808498839851</v>
      </c>
      <c r="H6" s="14">
        <f>F6/E6%</f>
        <v>74.474651591837244</v>
      </c>
      <c r="I6" s="10">
        <f t="shared" ref="I6:I34" si="0">F6/C6%</f>
        <v>142.17544619621293</v>
      </c>
    </row>
    <row r="7" spans="1:9" ht="33.75" customHeight="1" x14ac:dyDescent="0.25">
      <c r="A7" s="15" t="s">
        <v>4</v>
      </c>
      <c r="B7" s="6" t="s">
        <v>5</v>
      </c>
      <c r="C7" s="18">
        <v>4420862782.4399996</v>
      </c>
      <c r="D7" s="18">
        <v>6455732304</v>
      </c>
      <c r="E7" s="18">
        <v>6472676060.9300003</v>
      </c>
      <c r="F7" s="18">
        <v>4565670331.29</v>
      </c>
      <c r="G7" s="14">
        <f t="shared" ref="G7:G59" si="1">F7/D7%</f>
        <v>70.722733166322442</v>
      </c>
      <c r="H7" s="14">
        <f t="shared" ref="H7:H59" si="2">F7/E7%</f>
        <v>70.537599724000401</v>
      </c>
      <c r="I7" s="10">
        <f t="shared" si="0"/>
        <v>103.27554950190238</v>
      </c>
    </row>
    <row r="8" spans="1:9" ht="30" customHeight="1" x14ac:dyDescent="0.25">
      <c r="A8" s="15" t="s">
        <v>6</v>
      </c>
      <c r="B8" s="6" t="s">
        <v>7</v>
      </c>
      <c r="C8" s="18">
        <v>113460180.20999999</v>
      </c>
      <c r="D8" s="18">
        <v>200154509</v>
      </c>
      <c r="E8" s="18">
        <v>214921742.22</v>
      </c>
      <c r="F8" s="18">
        <v>132117202.33</v>
      </c>
      <c r="G8" s="14">
        <f t="shared" si="1"/>
        <v>66.007607318004503</v>
      </c>
      <c r="H8" s="14">
        <f t="shared" si="2"/>
        <v>61.472236808298845</v>
      </c>
      <c r="I8" s="10">
        <f t="shared" si="0"/>
        <v>116.44367397043463</v>
      </c>
    </row>
    <row r="9" spans="1:9" ht="48" customHeight="1" x14ac:dyDescent="0.25">
      <c r="A9" s="15" t="s">
        <v>8</v>
      </c>
      <c r="B9" s="6" t="s">
        <v>9</v>
      </c>
      <c r="C9" s="18">
        <v>1294346138.48</v>
      </c>
      <c r="D9" s="18">
        <v>4073336800</v>
      </c>
      <c r="E9" s="18">
        <v>4148676471.8200002</v>
      </c>
      <c r="F9" s="18">
        <v>1886286993.77</v>
      </c>
      <c r="G9" s="14">
        <f t="shared" si="1"/>
        <v>46.308151925222582</v>
      </c>
      <c r="H9" s="14">
        <f t="shared" si="2"/>
        <v>45.467199155746577</v>
      </c>
      <c r="I9" s="10">
        <f t="shared" si="0"/>
        <v>145.73280961653262</v>
      </c>
    </row>
    <row r="10" spans="1:9" ht="36.75" customHeight="1" x14ac:dyDescent="0.25">
      <c r="A10" s="15" t="s">
        <v>108</v>
      </c>
      <c r="B10" s="6" t="s">
        <v>103</v>
      </c>
      <c r="C10" s="18">
        <v>0</v>
      </c>
      <c r="D10" s="18">
        <v>500000</v>
      </c>
      <c r="E10" s="18">
        <v>500000</v>
      </c>
      <c r="F10" s="18">
        <v>0</v>
      </c>
      <c r="G10" s="14">
        <f t="shared" si="1"/>
        <v>0</v>
      </c>
      <c r="H10" s="14">
        <f t="shared" si="2"/>
        <v>0</v>
      </c>
      <c r="I10" s="10">
        <v>0</v>
      </c>
    </row>
    <row r="11" spans="1:9" ht="35.25" customHeight="1" x14ac:dyDescent="0.25">
      <c r="A11" s="15" t="s">
        <v>10</v>
      </c>
      <c r="B11" s="6" t="s">
        <v>11</v>
      </c>
      <c r="C11" s="18">
        <v>227828028.31999999</v>
      </c>
      <c r="D11" s="18">
        <v>414965083</v>
      </c>
      <c r="E11" s="18">
        <v>976852395.42999995</v>
      </c>
      <c r="F11" s="18">
        <v>718692112.02999997</v>
      </c>
      <c r="G11" s="14">
        <f t="shared" si="1"/>
        <v>173.19339420902551</v>
      </c>
      <c r="H11" s="14">
        <f t="shared" si="2"/>
        <v>73.572232139906802</v>
      </c>
      <c r="I11" s="10">
        <f t="shared" si="0"/>
        <v>315.45377332614578</v>
      </c>
    </row>
    <row r="12" spans="1:9" ht="35.25" customHeight="1" x14ac:dyDescent="0.25">
      <c r="A12" s="15" t="s">
        <v>109</v>
      </c>
      <c r="B12" s="6" t="s">
        <v>104</v>
      </c>
      <c r="C12" s="18">
        <v>0</v>
      </c>
      <c r="D12" s="18">
        <v>60000</v>
      </c>
      <c r="E12" s="18">
        <v>60000</v>
      </c>
      <c r="F12" s="18">
        <v>0</v>
      </c>
      <c r="G12" s="14">
        <f t="shared" si="1"/>
        <v>0</v>
      </c>
      <c r="H12" s="14">
        <f t="shared" si="2"/>
        <v>0</v>
      </c>
      <c r="I12" s="10">
        <v>0</v>
      </c>
    </row>
    <row r="13" spans="1:9" ht="30" x14ac:dyDescent="0.25">
      <c r="A13" s="15" t="s">
        <v>12</v>
      </c>
      <c r="B13" s="6" t="s">
        <v>13</v>
      </c>
      <c r="C13" s="18">
        <v>189007226.91999999</v>
      </c>
      <c r="D13" s="18">
        <v>353321000</v>
      </c>
      <c r="E13" s="18">
        <v>471301004.38999999</v>
      </c>
      <c r="F13" s="18">
        <v>289164283.63</v>
      </c>
      <c r="G13" s="14">
        <f t="shared" si="1"/>
        <v>81.841804939417699</v>
      </c>
      <c r="H13" s="14">
        <f t="shared" si="2"/>
        <v>61.354480668731512</v>
      </c>
      <c r="I13" s="10">
        <f t="shared" si="0"/>
        <v>152.99112544114141</v>
      </c>
    </row>
    <row r="14" spans="1:9" ht="33.75" customHeight="1" x14ac:dyDescent="0.25">
      <c r="A14" s="15" t="s">
        <v>14</v>
      </c>
      <c r="B14" s="6" t="s">
        <v>15</v>
      </c>
      <c r="C14" s="18">
        <v>944365692.22000003</v>
      </c>
      <c r="D14" s="18">
        <v>1247391591</v>
      </c>
      <c r="E14" s="18">
        <v>1376810521.72</v>
      </c>
      <c r="F14" s="18">
        <v>909434982.48000002</v>
      </c>
      <c r="G14" s="14">
        <f t="shared" si="1"/>
        <v>72.906935483742572</v>
      </c>
      <c r="H14" s="14">
        <f t="shared" si="2"/>
        <v>66.053750180807413</v>
      </c>
      <c r="I14" s="10">
        <f t="shared" si="0"/>
        <v>96.301145834948173</v>
      </c>
    </row>
    <row r="15" spans="1:9" ht="34.5" customHeight="1" x14ac:dyDescent="0.25">
      <c r="A15" s="15" t="s">
        <v>16</v>
      </c>
      <c r="B15" s="6" t="s">
        <v>17</v>
      </c>
      <c r="C15" s="18">
        <v>87810696.670000002</v>
      </c>
      <c r="D15" s="18">
        <v>995429000</v>
      </c>
      <c r="E15" s="18">
        <v>1413069810.4200001</v>
      </c>
      <c r="F15" s="18">
        <v>306076556.45999998</v>
      </c>
      <c r="G15" s="14">
        <f t="shared" si="1"/>
        <v>30.748205694228314</v>
      </c>
      <c r="H15" s="14">
        <f t="shared" si="2"/>
        <v>21.660398814197745</v>
      </c>
      <c r="I15" s="10">
        <f t="shared" si="0"/>
        <v>348.56409078527355</v>
      </c>
    </row>
    <row r="16" spans="1:9" ht="34.5" customHeight="1" x14ac:dyDescent="0.25">
      <c r="A16" s="15" t="s">
        <v>18</v>
      </c>
      <c r="B16" s="6" t="s">
        <v>19</v>
      </c>
      <c r="C16" s="18">
        <v>857780419.25999999</v>
      </c>
      <c r="D16" s="18">
        <v>3802698500</v>
      </c>
      <c r="E16" s="18">
        <v>4240091591.0599999</v>
      </c>
      <c r="F16" s="18">
        <v>1316162982.8499999</v>
      </c>
      <c r="G16" s="14">
        <f t="shared" si="1"/>
        <v>34.611289400145708</v>
      </c>
      <c r="H16" s="14">
        <f t="shared" si="2"/>
        <v>31.040909248872293</v>
      </c>
      <c r="I16" s="10">
        <f t="shared" si="0"/>
        <v>153.43821720545247</v>
      </c>
    </row>
    <row r="17" spans="1:9" ht="35.25" customHeight="1" x14ac:dyDescent="0.25">
      <c r="A17" s="15" t="s">
        <v>20</v>
      </c>
      <c r="B17" s="6" t="s">
        <v>21</v>
      </c>
      <c r="C17" s="18">
        <v>2040120362.4300001</v>
      </c>
      <c r="D17" s="18">
        <v>3739651800</v>
      </c>
      <c r="E17" s="18">
        <v>2746264811.1599998</v>
      </c>
      <c r="F17" s="18">
        <v>1924224690.1700001</v>
      </c>
      <c r="G17" s="14">
        <f t="shared" si="1"/>
        <v>51.45464853626212</v>
      </c>
      <c r="H17" s="14">
        <f t="shared" si="2"/>
        <v>70.06697541877702</v>
      </c>
      <c r="I17" s="10">
        <f t="shared" si="0"/>
        <v>94.319174770553445</v>
      </c>
    </row>
    <row r="18" spans="1:9" ht="35.25" customHeight="1" x14ac:dyDescent="0.25">
      <c r="A18" s="15" t="s">
        <v>22</v>
      </c>
      <c r="B18" s="6" t="s">
        <v>23</v>
      </c>
      <c r="C18" s="18">
        <v>8146307886.2600002</v>
      </c>
      <c r="D18" s="18">
        <v>14318834498</v>
      </c>
      <c r="E18" s="18">
        <v>15071469336.58</v>
      </c>
      <c r="F18" s="18">
        <v>9394619186.7600002</v>
      </c>
      <c r="G18" s="14">
        <f t="shared" si="1"/>
        <v>65.610222592294122</v>
      </c>
      <c r="H18" s="14">
        <f t="shared" si="2"/>
        <v>62.333797567821058</v>
      </c>
      <c r="I18" s="10">
        <f t="shared" si="0"/>
        <v>115.32364499266556</v>
      </c>
    </row>
    <row r="19" spans="1:9" ht="33.75" customHeight="1" x14ac:dyDescent="0.25">
      <c r="A19" s="15" t="s">
        <v>24</v>
      </c>
      <c r="B19" s="6" t="s">
        <v>25</v>
      </c>
      <c r="C19" s="18">
        <v>940747801.38999999</v>
      </c>
      <c r="D19" s="18">
        <v>1522283552</v>
      </c>
      <c r="E19" s="18">
        <v>1579050636.1400001</v>
      </c>
      <c r="F19" s="18">
        <v>1090701981.46</v>
      </c>
      <c r="G19" s="14">
        <f t="shared" si="1"/>
        <v>71.649068271611995</v>
      </c>
      <c r="H19" s="14">
        <f t="shared" si="2"/>
        <v>69.073274567446958</v>
      </c>
      <c r="I19" s="10">
        <f t="shared" si="0"/>
        <v>115.93989163178861</v>
      </c>
    </row>
    <row r="20" spans="1:9" ht="57" customHeight="1" x14ac:dyDescent="0.25">
      <c r="A20" s="15" t="s">
        <v>26</v>
      </c>
      <c r="B20" s="6" t="s">
        <v>27</v>
      </c>
      <c r="C20" s="18">
        <v>244458157.02000001</v>
      </c>
      <c r="D20" s="18">
        <v>357288900</v>
      </c>
      <c r="E20" s="18">
        <v>378786169.89999998</v>
      </c>
      <c r="F20" s="18">
        <v>175071699.88999999</v>
      </c>
      <c r="G20" s="14">
        <f t="shared" si="1"/>
        <v>49.000038873303922</v>
      </c>
      <c r="H20" s="14">
        <f t="shared" si="2"/>
        <v>46.219137286933986</v>
      </c>
      <c r="I20" s="10">
        <f t="shared" si="0"/>
        <v>71.616223415967568</v>
      </c>
    </row>
    <row r="21" spans="1:9" ht="30.75" customHeight="1" x14ac:dyDescent="0.25">
      <c r="A21" s="15" t="s">
        <v>28</v>
      </c>
      <c r="B21" s="6" t="s">
        <v>29</v>
      </c>
      <c r="C21" s="18">
        <v>6958030.5499999998</v>
      </c>
      <c r="D21" s="18">
        <v>9601300</v>
      </c>
      <c r="E21" s="18">
        <v>9601300</v>
      </c>
      <c r="F21" s="18">
        <v>6882210</v>
      </c>
      <c r="G21" s="14">
        <f t="shared" si="1"/>
        <v>71.679980835928461</v>
      </c>
      <c r="H21" s="14">
        <f t="shared" si="2"/>
        <v>71.679980835928461</v>
      </c>
      <c r="I21" s="10">
        <f t="shared" si="0"/>
        <v>98.91031593702904</v>
      </c>
    </row>
    <row r="22" spans="1:9" ht="46.5" customHeight="1" x14ac:dyDescent="0.25">
      <c r="A22" s="15" t="s">
        <v>30</v>
      </c>
      <c r="B22" s="6" t="s">
        <v>31</v>
      </c>
      <c r="C22" s="18">
        <v>431489321.86000001</v>
      </c>
      <c r="D22" s="18">
        <v>759059800</v>
      </c>
      <c r="E22" s="18">
        <v>816947214.09000003</v>
      </c>
      <c r="F22" s="18">
        <v>497555519.48000002</v>
      </c>
      <c r="G22" s="14">
        <f t="shared" si="1"/>
        <v>65.548922427455651</v>
      </c>
      <c r="H22" s="14">
        <f t="shared" si="2"/>
        <v>60.904243370757882</v>
      </c>
      <c r="I22" s="10">
        <f t="shared" si="0"/>
        <v>115.31120105944028</v>
      </c>
    </row>
    <row r="23" spans="1:9" ht="32.25" customHeight="1" x14ac:dyDescent="0.25">
      <c r="A23" s="15" t="s">
        <v>32</v>
      </c>
      <c r="B23" s="6" t="s">
        <v>33</v>
      </c>
      <c r="C23" s="18">
        <v>3289038733.2399998</v>
      </c>
      <c r="D23" s="18">
        <v>6387499847.9700003</v>
      </c>
      <c r="E23" s="18">
        <v>13192099612.49</v>
      </c>
      <c r="F23" s="18">
        <v>6443156083.3599997</v>
      </c>
      <c r="G23" s="14">
        <f t="shared" si="1"/>
        <v>100.87133051608114</v>
      </c>
      <c r="H23" s="14">
        <f t="shared" si="2"/>
        <v>48.841020554906635</v>
      </c>
      <c r="I23" s="10">
        <f t="shared" si="0"/>
        <v>195.89784754565386</v>
      </c>
    </row>
    <row r="24" spans="1:9" ht="43.5" customHeight="1" x14ac:dyDescent="0.25">
      <c r="A24" s="15" t="s">
        <v>34</v>
      </c>
      <c r="B24" s="6" t="s">
        <v>35</v>
      </c>
      <c r="C24" s="18">
        <v>1556241006.78</v>
      </c>
      <c r="D24" s="18">
        <v>1906112449</v>
      </c>
      <c r="E24" s="18">
        <v>1565806230.96</v>
      </c>
      <c r="F24" s="18">
        <v>1052868393.6799999</v>
      </c>
      <c r="G24" s="14">
        <f t="shared" si="1"/>
        <v>55.236426068795907</v>
      </c>
      <c r="H24" s="14">
        <f t="shared" si="2"/>
        <v>67.241295433757685</v>
      </c>
      <c r="I24" s="10">
        <f t="shared" si="0"/>
        <v>67.654584932090799</v>
      </c>
    </row>
    <row r="25" spans="1:9" ht="30.75" customHeight="1" x14ac:dyDescent="0.25">
      <c r="A25" s="15" t="s">
        <v>36</v>
      </c>
      <c r="B25" s="6" t="s">
        <v>37</v>
      </c>
      <c r="C25" s="18">
        <v>30886341.609999999</v>
      </c>
      <c r="D25" s="18">
        <v>150398000</v>
      </c>
      <c r="E25" s="18">
        <v>187124493.56999999</v>
      </c>
      <c r="F25" s="18">
        <v>102343193.5</v>
      </c>
      <c r="G25" s="14">
        <f t="shared" si="1"/>
        <v>68.048241000545218</v>
      </c>
      <c r="H25" s="14">
        <f t="shared" si="2"/>
        <v>54.692569394564693</v>
      </c>
      <c r="I25" s="10">
        <f t="shared" si="0"/>
        <v>331.35421084271303</v>
      </c>
    </row>
    <row r="26" spans="1:9" ht="33" customHeight="1" x14ac:dyDescent="0.25">
      <c r="A26" s="15" t="s">
        <v>38</v>
      </c>
      <c r="B26" s="6" t="s">
        <v>39</v>
      </c>
      <c r="C26" s="18">
        <v>250998079.59999999</v>
      </c>
      <c r="D26" s="18">
        <v>434897500</v>
      </c>
      <c r="E26" s="18">
        <v>488920055.52999997</v>
      </c>
      <c r="F26" s="18">
        <v>301906714.91000003</v>
      </c>
      <c r="G26" s="14">
        <f t="shared" si="1"/>
        <v>69.420200141412636</v>
      </c>
      <c r="H26" s="14">
        <f t="shared" si="2"/>
        <v>61.749709690825945</v>
      </c>
      <c r="I26" s="10">
        <f t="shared" si="0"/>
        <v>120.28248000587492</v>
      </c>
    </row>
    <row r="27" spans="1:9" ht="36.75" customHeight="1" x14ac:dyDescent="0.25">
      <c r="A27" s="15" t="s">
        <v>40</v>
      </c>
      <c r="B27" s="6" t="s">
        <v>41</v>
      </c>
      <c r="C27" s="18">
        <v>214087437.13999999</v>
      </c>
      <c r="D27" s="18">
        <v>554097500</v>
      </c>
      <c r="E27" s="18">
        <v>538878387.64999998</v>
      </c>
      <c r="F27" s="18">
        <v>201354534.28</v>
      </c>
      <c r="G27" s="14">
        <f t="shared" si="1"/>
        <v>36.339188370277796</v>
      </c>
      <c r="H27" s="14">
        <f t="shared" si="2"/>
        <v>37.365487073639933</v>
      </c>
      <c r="I27" s="10">
        <f t="shared" si="0"/>
        <v>94.052475460447752</v>
      </c>
    </row>
    <row r="28" spans="1:9" ht="30" x14ac:dyDescent="0.25">
      <c r="A28" s="15" t="s">
        <v>74</v>
      </c>
      <c r="B28" s="6" t="s">
        <v>75</v>
      </c>
      <c r="C28" s="18">
        <v>276147626.13999999</v>
      </c>
      <c r="D28" s="18">
        <v>411809900</v>
      </c>
      <c r="E28" s="18">
        <v>584049900</v>
      </c>
      <c r="F28" s="18">
        <v>236485634.55000001</v>
      </c>
      <c r="G28" s="14">
        <f t="shared" si="1"/>
        <v>57.425922628377805</v>
      </c>
      <c r="H28" s="14">
        <f t="shared" si="2"/>
        <v>40.490655772734492</v>
      </c>
      <c r="I28" s="10">
        <f t="shared" si="0"/>
        <v>85.637395423456468</v>
      </c>
    </row>
    <row r="29" spans="1:9" ht="45" x14ac:dyDescent="0.25">
      <c r="A29" s="15" t="s">
        <v>42</v>
      </c>
      <c r="B29" s="6" t="s">
        <v>43</v>
      </c>
      <c r="C29" s="18">
        <v>20000</v>
      </c>
      <c r="D29" s="18">
        <v>9590430</v>
      </c>
      <c r="E29" s="18">
        <v>6935430</v>
      </c>
      <c r="F29" s="18">
        <v>2594975</v>
      </c>
      <c r="G29" s="14">
        <f t="shared" si="1"/>
        <v>27.057962990189178</v>
      </c>
      <c r="H29" s="14">
        <f t="shared" si="2"/>
        <v>37.416209232881016</v>
      </c>
      <c r="I29" s="10">
        <f t="shared" si="0"/>
        <v>12974.875</v>
      </c>
    </row>
    <row r="30" spans="1:9" ht="30" x14ac:dyDescent="0.25">
      <c r="A30" s="15" t="s">
        <v>44</v>
      </c>
      <c r="B30" s="6" t="s">
        <v>45</v>
      </c>
      <c r="C30" s="18">
        <v>229983040.16</v>
      </c>
      <c r="D30" s="18">
        <v>219244900</v>
      </c>
      <c r="E30" s="18">
        <v>439582145.43000001</v>
      </c>
      <c r="F30" s="18">
        <v>342106194.92000002</v>
      </c>
      <c r="G30" s="14">
        <f t="shared" si="1"/>
        <v>156.03838215620979</v>
      </c>
      <c r="H30" s="14">
        <f t="shared" si="2"/>
        <v>77.825316263778447</v>
      </c>
      <c r="I30" s="10">
        <f t="shared" si="0"/>
        <v>148.75279267636236</v>
      </c>
    </row>
    <row r="31" spans="1:9" ht="33" customHeight="1" x14ac:dyDescent="0.25">
      <c r="A31" s="15" t="s">
        <v>46</v>
      </c>
      <c r="B31" s="6" t="s">
        <v>47</v>
      </c>
      <c r="C31" s="18">
        <v>25018821.07</v>
      </c>
      <c r="D31" s="18">
        <v>71364600</v>
      </c>
      <c r="E31" s="18">
        <v>72368100</v>
      </c>
      <c r="F31" s="18">
        <v>37986158.979999997</v>
      </c>
      <c r="G31" s="14">
        <f t="shared" si="1"/>
        <v>53.228293831955895</v>
      </c>
      <c r="H31" s="14">
        <f t="shared" si="2"/>
        <v>52.490198001605677</v>
      </c>
      <c r="I31" s="10">
        <f t="shared" si="0"/>
        <v>151.83033154807242</v>
      </c>
    </row>
    <row r="32" spans="1:9" ht="34.5" customHeight="1" x14ac:dyDescent="0.25">
      <c r="A32" s="15" t="s">
        <v>48</v>
      </c>
      <c r="B32" s="6" t="s">
        <v>49</v>
      </c>
      <c r="C32" s="18">
        <v>1022689437.4400001</v>
      </c>
      <c r="D32" s="18">
        <v>424914175</v>
      </c>
      <c r="E32" s="18">
        <v>832466561.17999995</v>
      </c>
      <c r="F32" s="18">
        <v>673414198.20000005</v>
      </c>
      <c r="G32" s="14">
        <f t="shared" si="1"/>
        <v>158.48240369952356</v>
      </c>
      <c r="H32" s="14">
        <f t="shared" si="2"/>
        <v>80.893843621232392</v>
      </c>
      <c r="I32" s="10">
        <f t="shared" si="0"/>
        <v>65.847379815097426</v>
      </c>
    </row>
    <row r="33" spans="1:9" ht="34.5" customHeight="1" x14ac:dyDescent="0.25">
      <c r="A33" s="15" t="s">
        <v>50</v>
      </c>
      <c r="B33" s="6" t="s">
        <v>51</v>
      </c>
      <c r="C33" s="18">
        <v>2109665149.3399999</v>
      </c>
      <c r="D33" s="18">
        <v>3676071746</v>
      </c>
      <c r="E33" s="18">
        <v>5014058853.0600004</v>
      </c>
      <c r="F33" s="18">
        <v>3392805532.9899998</v>
      </c>
      <c r="G33" s="14">
        <f t="shared" si="1"/>
        <v>92.294323055086522</v>
      </c>
      <c r="H33" s="14">
        <f t="shared" si="2"/>
        <v>67.665849811862984</v>
      </c>
      <c r="I33" s="10">
        <f t="shared" si="0"/>
        <v>160.82199272483714</v>
      </c>
    </row>
    <row r="34" spans="1:9" ht="44.25" customHeight="1" x14ac:dyDescent="0.25">
      <c r="A34" s="15" t="s">
        <v>52</v>
      </c>
      <c r="B34" s="6" t="s">
        <v>53</v>
      </c>
      <c r="C34" s="18">
        <v>2200000</v>
      </c>
      <c r="D34" s="18">
        <v>7400000</v>
      </c>
      <c r="E34" s="18">
        <v>7400000</v>
      </c>
      <c r="F34" s="18">
        <v>3223700</v>
      </c>
      <c r="G34" s="14">
        <f t="shared" si="1"/>
        <v>43.563513513513513</v>
      </c>
      <c r="H34" s="14">
        <f t="shared" si="2"/>
        <v>43.563513513513513</v>
      </c>
      <c r="I34" s="10">
        <f t="shared" si="0"/>
        <v>146.53181818181818</v>
      </c>
    </row>
    <row r="35" spans="1:9" ht="34.5" customHeight="1" x14ac:dyDescent="0.25">
      <c r="A35" s="15" t="s">
        <v>54</v>
      </c>
      <c r="B35" s="6" t="s">
        <v>55</v>
      </c>
      <c r="C35" s="18">
        <v>0</v>
      </c>
      <c r="D35" s="18">
        <v>606380764.70000005</v>
      </c>
      <c r="E35" s="18">
        <v>526300764.69999999</v>
      </c>
      <c r="F35" s="18">
        <v>190665198.74000001</v>
      </c>
      <c r="G35" s="14">
        <f t="shared" si="1"/>
        <v>31.443147579776781</v>
      </c>
      <c r="H35" s="14">
        <f t="shared" si="2"/>
        <v>36.227421947350251</v>
      </c>
      <c r="I35" s="10">
        <v>0</v>
      </c>
    </row>
    <row r="36" spans="1:9" ht="19.5" customHeight="1" x14ac:dyDescent="0.25">
      <c r="A36" s="35" t="s">
        <v>89</v>
      </c>
      <c r="B36" s="34"/>
      <c r="C36" s="16">
        <f>SUM(C6:C35)</f>
        <v>36106901540.979988</v>
      </c>
      <c r="D36" s="16">
        <f>SUM(D6:D35)</f>
        <v>63567047861.669998</v>
      </c>
      <c r="E36" s="16">
        <f>SUM(E6:E35)</f>
        <v>77031107524.429977</v>
      </c>
      <c r="F36" s="16">
        <f>SUM(F6:F35)</f>
        <v>46365347403.889999</v>
      </c>
      <c r="G36" s="33">
        <f t="shared" si="1"/>
        <v>72.939280592024517</v>
      </c>
      <c r="H36" s="33">
        <f t="shared" si="2"/>
        <v>60.190420330105589</v>
      </c>
      <c r="I36" s="7">
        <f>F36/C36%</f>
        <v>128.41131591218664</v>
      </c>
    </row>
    <row r="37" spans="1:9" ht="31.5" customHeight="1" x14ac:dyDescent="0.25">
      <c r="A37" s="9" t="s">
        <v>56</v>
      </c>
      <c r="B37" s="13" t="s">
        <v>57</v>
      </c>
      <c r="C37" s="17">
        <v>272171456.94</v>
      </c>
      <c r="D37" s="17">
        <v>476948700</v>
      </c>
      <c r="E37" s="17">
        <v>549889138.72000003</v>
      </c>
      <c r="F37" s="17">
        <v>354064942.22000003</v>
      </c>
      <c r="G37" s="14">
        <f t="shared" si="1"/>
        <v>74.235435010096481</v>
      </c>
      <c r="H37" s="14">
        <f t="shared" si="2"/>
        <v>64.388422554439202</v>
      </c>
      <c r="I37" s="12">
        <f t="shared" ref="I37:I46" si="3">F37/C37%</f>
        <v>130.08893224907615</v>
      </c>
    </row>
    <row r="38" spans="1:9" ht="30.75" customHeight="1" x14ac:dyDescent="0.25">
      <c r="A38" s="15" t="s">
        <v>58</v>
      </c>
      <c r="B38" s="6" t="s">
        <v>59</v>
      </c>
      <c r="C38" s="17">
        <v>2842832916.0700002</v>
      </c>
      <c r="D38" s="17">
        <v>3866315603.29</v>
      </c>
      <c r="E38" s="17">
        <v>5758524239.7700005</v>
      </c>
      <c r="F38" s="17">
        <v>3092192513.0100002</v>
      </c>
      <c r="G38" s="14">
        <f t="shared" si="1"/>
        <v>79.97775738687065</v>
      </c>
      <c r="H38" s="14">
        <f t="shared" si="2"/>
        <v>53.697655584297834</v>
      </c>
      <c r="I38" s="5">
        <f t="shared" si="3"/>
        <v>108.77151785918959</v>
      </c>
    </row>
    <row r="39" spans="1:9" ht="24" customHeight="1" x14ac:dyDescent="0.25">
      <c r="A39" s="15" t="s">
        <v>60</v>
      </c>
      <c r="B39" s="6" t="s">
        <v>61</v>
      </c>
      <c r="C39" s="17">
        <v>9662443.4199999999</v>
      </c>
      <c r="D39" s="17">
        <v>13463200</v>
      </c>
      <c r="E39" s="17">
        <v>13463200</v>
      </c>
      <c r="F39" s="17">
        <v>9679917.5</v>
      </c>
      <c r="G39" s="14">
        <f t="shared" si="1"/>
        <v>71.899084170182419</v>
      </c>
      <c r="H39" s="14">
        <f t="shared" si="2"/>
        <v>71.899084170182419</v>
      </c>
      <c r="I39" s="5">
        <f t="shared" si="3"/>
        <v>100.18084535391773</v>
      </c>
    </row>
    <row r="40" spans="1:9" ht="50.25" customHeight="1" x14ac:dyDescent="0.25">
      <c r="A40" s="15" t="s">
        <v>62</v>
      </c>
      <c r="B40" s="6" t="s">
        <v>63</v>
      </c>
      <c r="C40" s="17">
        <v>10403638.68</v>
      </c>
      <c r="D40" s="17">
        <v>30475600</v>
      </c>
      <c r="E40" s="17">
        <v>31720344.43</v>
      </c>
      <c r="F40" s="17">
        <v>11319756.439999999</v>
      </c>
      <c r="G40" s="14">
        <f t="shared" si="1"/>
        <v>37.143670477365497</v>
      </c>
      <c r="H40" s="14">
        <f t="shared" si="2"/>
        <v>35.686108216700724</v>
      </c>
      <c r="I40" s="5">
        <f t="shared" si="3"/>
        <v>108.80574372273375</v>
      </c>
    </row>
    <row r="41" spans="1:9" ht="31.5" customHeight="1" x14ac:dyDescent="0.25">
      <c r="A41" s="15" t="s">
        <v>64</v>
      </c>
      <c r="B41" s="6" t="s">
        <v>65</v>
      </c>
      <c r="C41" s="17">
        <v>1033657.83</v>
      </c>
      <c r="D41" s="17">
        <v>2200000</v>
      </c>
      <c r="E41" s="17">
        <v>2191264</v>
      </c>
      <c r="F41" s="17">
        <v>1282773.99</v>
      </c>
      <c r="G41" s="14">
        <f t="shared" si="1"/>
        <v>58.307908636363635</v>
      </c>
      <c r="H41" s="14">
        <f t="shared" si="2"/>
        <v>58.540367112315081</v>
      </c>
      <c r="I41" s="5">
        <f t="shared" si="3"/>
        <v>124.10044724374603</v>
      </c>
    </row>
    <row r="42" spans="1:9" ht="20.25" customHeight="1" x14ac:dyDescent="0.25">
      <c r="A42" s="15" t="s">
        <v>66</v>
      </c>
      <c r="B42" s="6" t="s">
        <v>67</v>
      </c>
      <c r="C42" s="17">
        <v>6311658.6900000004</v>
      </c>
      <c r="D42" s="17">
        <v>9825100</v>
      </c>
      <c r="E42" s="17">
        <v>9825100</v>
      </c>
      <c r="F42" s="17">
        <v>6464403</v>
      </c>
      <c r="G42" s="14">
        <f t="shared" si="1"/>
        <v>65.79478071470011</v>
      </c>
      <c r="H42" s="14">
        <f t="shared" si="2"/>
        <v>65.79478071470011</v>
      </c>
      <c r="I42" s="5">
        <f t="shared" si="3"/>
        <v>102.42003437609837</v>
      </c>
    </row>
    <row r="43" spans="1:9" ht="33" customHeight="1" x14ac:dyDescent="0.25">
      <c r="A43" s="15" t="s">
        <v>68</v>
      </c>
      <c r="B43" s="6" t="s">
        <v>69</v>
      </c>
      <c r="C43" s="17">
        <v>131168592.70999999</v>
      </c>
      <c r="D43" s="17">
        <v>191808100</v>
      </c>
      <c r="E43" s="17">
        <v>205207599.19999999</v>
      </c>
      <c r="F43" s="17">
        <v>149064991.19999999</v>
      </c>
      <c r="G43" s="14">
        <f t="shared" si="1"/>
        <v>77.715691464541891</v>
      </c>
      <c r="H43" s="14">
        <f t="shared" si="2"/>
        <v>72.641067768020548</v>
      </c>
      <c r="I43" s="5">
        <f t="shared" si="3"/>
        <v>113.64381375164027</v>
      </c>
    </row>
    <row r="44" spans="1:9" ht="69" customHeight="1" x14ac:dyDescent="0.25">
      <c r="A44" s="15" t="s">
        <v>70</v>
      </c>
      <c r="B44" s="6" t="s">
        <v>71</v>
      </c>
      <c r="C44" s="17">
        <v>153148984.37</v>
      </c>
      <c r="D44" s="17">
        <v>226732200</v>
      </c>
      <c r="E44" s="17">
        <v>228217310</v>
      </c>
      <c r="F44" s="17">
        <v>170766397.74000001</v>
      </c>
      <c r="G44" s="14">
        <f t="shared" si="1"/>
        <v>75.316341366599019</v>
      </c>
      <c r="H44" s="14">
        <f t="shared" si="2"/>
        <v>74.826224943235019</v>
      </c>
      <c r="I44" s="5">
        <f t="shared" si="3"/>
        <v>111.50344773259302</v>
      </c>
    </row>
    <row r="45" spans="1:9" ht="34.5" customHeight="1" x14ac:dyDescent="0.25">
      <c r="A45" s="15" t="s">
        <v>72</v>
      </c>
      <c r="B45" s="6" t="s">
        <v>73</v>
      </c>
      <c r="C45" s="17">
        <v>20731087.050000001</v>
      </c>
      <c r="D45" s="17">
        <v>89035900</v>
      </c>
      <c r="E45" s="17">
        <v>88494912.719999999</v>
      </c>
      <c r="F45" s="17">
        <v>20884132.809999999</v>
      </c>
      <c r="G45" s="14">
        <f t="shared" si="1"/>
        <v>23.455856356817865</v>
      </c>
      <c r="H45" s="14">
        <f t="shared" si="2"/>
        <v>23.599246745491335</v>
      </c>
      <c r="I45" s="5">
        <f t="shared" si="3"/>
        <v>100.73824281201885</v>
      </c>
    </row>
    <row r="46" spans="1:9" ht="34.5" customHeight="1" x14ac:dyDescent="0.25">
      <c r="A46" s="15" t="s">
        <v>83</v>
      </c>
      <c r="B46" s="6" t="s">
        <v>84</v>
      </c>
      <c r="C46" s="17">
        <v>6015805</v>
      </c>
      <c r="D46" s="17">
        <v>10000000</v>
      </c>
      <c r="E46" s="17">
        <v>6925029</v>
      </c>
      <c r="F46" s="17">
        <v>6675029</v>
      </c>
      <c r="G46" s="14">
        <f t="shared" si="1"/>
        <v>66.750290000000007</v>
      </c>
      <c r="H46" s="14">
        <f t="shared" si="2"/>
        <v>96.389906814830681</v>
      </c>
      <c r="I46" s="5">
        <f t="shared" si="3"/>
        <v>110.95820093902644</v>
      </c>
    </row>
    <row r="47" spans="1:9" ht="34.5" customHeight="1" x14ac:dyDescent="0.25">
      <c r="A47" s="15" t="s">
        <v>110</v>
      </c>
      <c r="B47" s="6" t="s">
        <v>105</v>
      </c>
      <c r="C47" s="17">
        <v>0</v>
      </c>
      <c r="D47" s="17">
        <v>16744000</v>
      </c>
      <c r="E47" s="17">
        <v>0</v>
      </c>
      <c r="F47" s="17">
        <v>0</v>
      </c>
      <c r="G47" s="14">
        <f t="shared" si="1"/>
        <v>0</v>
      </c>
      <c r="H47" s="14">
        <v>0</v>
      </c>
      <c r="I47" s="5">
        <v>0</v>
      </c>
    </row>
    <row r="48" spans="1:9" ht="34.5" customHeight="1" x14ac:dyDescent="0.25">
      <c r="A48" s="15" t="s">
        <v>111</v>
      </c>
      <c r="B48" s="6" t="s">
        <v>106</v>
      </c>
      <c r="C48" s="17">
        <v>0</v>
      </c>
      <c r="D48" s="17">
        <v>1000000</v>
      </c>
      <c r="E48" s="17">
        <v>1000000</v>
      </c>
      <c r="F48" s="17">
        <v>0</v>
      </c>
      <c r="G48" s="14">
        <f t="shared" si="1"/>
        <v>0</v>
      </c>
      <c r="H48" s="14">
        <f t="shared" si="2"/>
        <v>0</v>
      </c>
      <c r="I48" s="5">
        <v>0</v>
      </c>
    </row>
    <row r="49" spans="1:9" ht="48.75" customHeight="1" x14ac:dyDescent="0.25">
      <c r="A49" s="15" t="s">
        <v>87</v>
      </c>
      <c r="B49" s="6" t="s">
        <v>88</v>
      </c>
      <c r="C49" s="17">
        <v>0</v>
      </c>
      <c r="D49" s="17">
        <v>1000000</v>
      </c>
      <c r="E49" s="17">
        <v>915345.22</v>
      </c>
      <c r="F49" s="17">
        <v>721581.09</v>
      </c>
      <c r="G49" s="14">
        <f t="shared" si="1"/>
        <v>72.158108999999996</v>
      </c>
      <c r="H49" s="14">
        <f t="shared" si="2"/>
        <v>78.831578975198013</v>
      </c>
      <c r="I49" s="5">
        <v>0</v>
      </c>
    </row>
    <row r="50" spans="1:9" ht="34.5" customHeight="1" x14ac:dyDescent="0.25">
      <c r="A50" s="15" t="s">
        <v>86</v>
      </c>
      <c r="B50" s="6" t="s">
        <v>85</v>
      </c>
      <c r="C50" s="17">
        <v>4544805</v>
      </c>
      <c r="D50" s="17">
        <v>84080300</v>
      </c>
      <c r="E50" s="17">
        <v>64915345</v>
      </c>
      <c r="F50" s="17">
        <v>29959835</v>
      </c>
      <c r="G50" s="14">
        <f t="shared" si="1"/>
        <v>35.632407353446645</v>
      </c>
      <c r="H50" s="14">
        <f t="shared" si="2"/>
        <v>46.152161711533694</v>
      </c>
      <c r="I50" s="5">
        <f>F50/C50%</f>
        <v>659.21057119062311</v>
      </c>
    </row>
    <row r="51" spans="1:9" ht="35.25" customHeight="1" x14ac:dyDescent="0.25">
      <c r="A51" s="15" t="s">
        <v>76</v>
      </c>
      <c r="B51" s="6" t="s">
        <v>78</v>
      </c>
      <c r="C51" s="17">
        <v>4227323</v>
      </c>
      <c r="D51" s="17">
        <v>25260000</v>
      </c>
      <c r="E51" s="17">
        <v>21238943.190000001</v>
      </c>
      <c r="F51" s="17">
        <v>13542699</v>
      </c>
      <c r="G51" s="14">
        <f t="shared" si="1"/>
        <v>53.613218527315915</v>
      </c>
      <c r="H51" s="14">
        <f t="shared" si="2"/>
        <v>63.763525702994258</v>
      </c>
      <c r="I51" s="5">
        <f>F51/C51%</f>
        <v>320.36111269472428</v>
      </c>
    </row>
    <row r="52" spans="1:9" ht="35.25" customHeight="1" x14ac:dyDescent="0.25">
      <c r="A52" s="15" t="s">
        <v>112</v>
      </c>
      <c r="B52" s="6" t="s">
        <v>107</v>
      </c>
      <c r="C52" s="18">
        <v>0</v>
      </c>
      <c r="D52" s="17">
        <v>28979978</v>
      </c>
      <c r="E52" s="17">
        <v>0</v>
      </c>
      <c r="F52" s="17">
        <v>0</v>
      </c>
      <c r="G52" s="14">
        <f t="shared" si="1"/>
        <v>0</v>
      </c>
      <c r="H52" s="14">
        <v>0</v>
      </c>
      <c r="I52" s="10">
        <v>0</v>
      </c>
    </row>
    <row r="53" spans="1:9" ht="30" x14ac:dyDescent="0.25">
      <c r="A53" s="8" t="s">
        <v>77</v>
      </c>
      <c r="B53" s="11" t="s">
        <v>79</v>
      </c>
      <c r="C53" s="18">
        <v>0</v>
      </c>
      <c r="D53" s="18">
        <v>22200000</v>
      </c>
      <c r="E53" s="18">
        <v>22200000</v>
      </c>
      <c r="F53" s="18">
        <v>22200000</v>
      </c>
      <c r="G53" s="14">
        <f t="shared" si="1"/>
        <v>100</v>
      </c>
      <c r="H53" s="14">
        <f t="shared" si="2"/>
        <v>100</v>
      </c>
      <c r="I53" s="10">
        <v>0</v>
      </c>
    </row>
    <row r="54" spans="1:9" x14ac:dyDescent="0.25">
      <c r="A54" s="30" t="s">
        <v>97</v>
      </c>
      <c r="B54" s="6"/>
      <c r="C54" s="16">
        <f>SUM(C37:C53)</f>
        <v>3462252368.7600002</v>
      </c>
      <c r="D54" s="16">
        <f>SUM(D37:D53)</f>
        <v>5096068681.29</v>
      </c>
      <c r="E54" s="16">
        <f>SUM(E37:E53)</f>
        <v>7004727771.250001</v>
      </c>
      <c r="F54" s="16">
        <f>SUM(F37:F53)</f>
        <v>3888818972.0000005</v>
      </c>
      <c r="G54" s="33">
        <f t="shared" si="1"/>
        <v>76.310175847465217</v>
      </c>
      <c r="H54" s="33">
        <f t="shared" si="2"/>
        <v>55.517060748044415</v>
      </c>
      <c r="I54" s="31">
        <f>F54/C54%</f>
        <v>112.32049422765719</v>
      </c>
    </row>
    <row r="55" spans="1:9" ht="48" customHeight="1" x14ac:dyDescent="0.25">
      <c r="A55" s="27" t="s">
        <v>81</v>
      </c>
      <c r="B55" s="28" t="s">
        <v>82</v>
      </c>
      <c r="C55" s="29">
        <v>4550900</v>
      </c>
      <c r="D55" s="29">
        <v>5000000</v>
      </c>
      <c r="E55" s="29">
        <v>5000000</v>
      </c>
      <c r="F55" s="29">
        <v>4760000</v>
      </c>
      <c r="G55" s="14">
        <f t="shared" si="1"/>
        <v>95.2</v>
      </c>
      <c r="H55" s="14">
        <f t="shared" si="2"/>
        <v>95.2</v>
      </c>
      <c r="I55" s="32">
        <f>F55/C55%</f>
        <v>104.59469555472543</v>
      </c>
    </row>
    <row r="56" spans="1:9" ht="18" customHeight="1" x14ac:dyDescent="0.25">
      <c r="A56" s="24" t="s">
        <v>98</v>
      </c>
      <c r="B56" s="19"/>
      <c r="C56" s="16">
        <f>C55</f>
        <v>4550900</v>
      </c>
      <c r="D56" s="16">
        <f>D55</f>
        <v>5000000</v>
      </c>
      <c r="E56" s="16">
        <f>E55</f>
        <v>5000000</v>
      </c>
      <c r="F56" s="16">
        <f>F55</f>
        <v>4760000</v>
      </c>
      <c r="G56" s="33">
        <f t="shared" si="1"/>
        <v>95.2</v>
      </c>
      <c r="H56" s="33">
        <f t="shared" si="2"/>
        <v>95.2</v>
      </c>
      <c r="I56" s="31">
        <f t="shared" ref="I56:I59" si="4">F56/C56%</f>
        <v>104.59469555472543</v>
      </c>
    </row>
    <row r="57" spans="1:9" x14ac:dyDescent="0.25">
      <c r="A57" s="25" t="s">
        <v>99</v>
      </c>
      <c r="B57" s="20"/>
      <c r="C57" s="16">
        <f>C36+C54+C56</f>
        <v>39573704809.73999</v>
      </c>
      <c r="D57" s="16">
        <f>D36+D54+D56</f>
        <v>68668116542.959999</v>
      </c>
      <c r="E57" s="16">
        <f>E36+E54+E56</f>
        <v>84040835295.679977</v>
      </c>
      <c r="F57" s="16">
        <f>F36+F54+F56</f>
        <v>50258926375.889999</v>
      </c>
      <c r="G57" s="33">
        <f t="shared" si="1"/>
        <v>73.191065819385216</v>
      </c>
      <c r="H57" s="33">
        <f t="shared" si="2"/>
        <v>59.802982917845299</v>
      </c>
      <c r="I57" s="31">
        <f t="shared" si="4"/>
        <v>127.00081182068183</v>
      </c>
    </row>
    <row r="58" spans="1:9" ht="15.75" thickBot="1" x14ac:dyDescent="0.3">
      <c r="A58" s="26" t="s">
        <v>100</v>
      </c>
      <c r="B58" s="21"/>
      <c r="C58" s="16">
        <v>1005862421.1</v>
      </c>
      <c r="D58" s="16">
        <v>3631527525.29</v>
      </c>
      <c r="E58" s="16">
        <v>1630996505.6099999</v>
      </c>
      <c r="F58" s="16">
        <v>1160618170.29</v>
      </c>
      <c r="G58" s="33">
        <f t="shared" si="1"/>
        <v>31.959503603027695</v>
      </c>
      <c r="H58" s="33">
        <f t="shared" si="2"/>
        <v>71.160064800747293</v>
      </c>
      <c r="I58" s="31">
        <f t="shared" si="4"/>
        <v>115.38537934648762</v>
      </c>
    </row>
    <row r="59" spans="1:9" ht="15.75" thickBot="1" x14ac:dyDescent="0.3">
      <c r="A59" s="22" t="s">
        <v>101</v>
      </c>
      <c r="B59" s="23"/>
      <c r="C59" s="16">
        <f>C57+C58</f>
        <v>40579567230.839989</v>
      </c>
      <c r="D59" s="16">
        <f>D57+D58</f>
        <v>72299644068.25</v>
      </c>
      <c r="E59" s="16">
        <f t="shared" ref="E59:F59" si="5">E57+E58</f>
        <v>85671831801.289978</v>
      </c>
      <c r="F59" s="16">
        <f t="shared" si="5"/>
        <v>51419544546.18</v>
      </c>
      <c r="G59" s="33">
        <f t="shared" si="1"/>
        <v>71.120052123134329</v>
      </c>
      <c r="H59" s="33">
        <f t="shared" si="2"/>
        <v>60.019195883944867</v>
      </c>
      <c r="I59" s="31">
        <f t="shared" si="4"/>
        <v>126.712895319154</v>
      </c>
    </row>
  </sheetData>
  <mergeCells count="11">
    <mergeCell ref="A1:I1"/>
    <mergeCell ref="A2:I2"/>
    <mergeCell ref="B3:B4"/>
    <mergeCell ref="C3:C4"/>
    <mergeCell ref="A3:A4"/>
    <mergeCell ref="I3:I4"/>
    <mergeCell ref="E3:E4"/>
    <mergeCell ref="D3:D4"/>
    <mergeCell ref="F3:F4"/>
    <mergeCell ref="G3:G4"/>
    <mergeCell ref="H3:H4"/>
  </mergeCells>
  <pageMargins left="0.39370078740157483" right="0" top="0.39370078740157483" bottom="0.39370078740157483" header="0.39370078740157483" footer="0.39370078740157483"/>
  <pageSetup paperSize="9" scale="7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E2B5D44B-6D3F-4C06-A3B3-9EEE8EE274E8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 </vt:lpstr>
      <vt:lpstr>'Документ '!Заголовки_для_печати</vt:lpstr>
      <vt:lpstr>'Документ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ragimova LK.</dc:creator>
  <cp:lastModifiedBy>Lobach IA.</cp:lastModifiedBy>
  <cp:lastPrinted>2020-08-25T09:02:31Z</cp:lastPrinted>
  <dcterms:created xsi:type="dcterms:W3CDTF">2020-04-14T07:51:56Z</dcterms:created>
  <dcterms:modified xsi:type="dcterms:W3CDTF">2020-12-28T16:25:28Z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Исполнение расходов областного бюджета по ЦСР ВР (2018).xlsx</vt:lpwstr>
  </property>
  <property fmtid="{D5CDD505-2E9C-101B-9397-08002B2CF9AE}" pid="3" name="Название отчета">
    <vt:lpwstr>Исполнение расходов областного бюджета по ЦСР ВР (2018).xlsx</vt:lpwstr>
  </property>
  <property fmtid="{D5CDD505-2E9C-101B-9397-08002B2CF9AE}" pid="4" name="Версия клиента">
    <vt:lpwstr>19.2.28.11110</vt:lpwstr>
  </property>
  <property fmtid="{D5CDD505-2E9C-101B-9397-08002B2CF9AE}" pid="5" name="Версия базы">
    <vt:lpwstr>19.2.2804.2034477490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192.168.100.234</vt:lpwstr>
  </property>
  <property fmtid="{D5CDD505-2E9C-101B-9397-08002B2CF9AE}" pid="8" name="База">
    <vt:lpwstr>bks_2020</vt:lpwstr>
  </property>
  <property fmtid="{D5CDD505-2E9C-101B-9397-08002B2CF9AE}" pid="9" name="Пользователь">
    <vt:lpwstr>рагимова</vt:lpwstr>
  </property>
  <property fmtid="{D5CDD505-2E9C-101B-9397-08002B2CF9AE}" pid="10" name="Шаблон">
    <vt:lpwstr>SQR_ISPCV2018.xlt</vt:lpwstr>
  </property>
  <property fmtid="{D5CDD505-2E9C-101B-9397-08002B2CF9AE}" pid="11" name="Локальная база">
    <vt:lpwstr>используется</vt:lpwstr>
  </property>
</Properties>
</file>